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31" windowWidth="12120" windowHeight="9120" activeTab="1"/>
  </bookViews>
  <sheets>
    <sheet name="Wettkämpfe" sheetId="1" r:id="rId1"/>
    <sheet name="Endliste" sheetId="2" r:id="rId2"/>
  </sheets>
  <definedNames>
    <definedName name="_xlnm.Print_Area" localSheetId="0">'Wettkämpfe'!$A$1:$F$39</definedName>
  </definedNames>
  <calcPr fullCalcOnLoad="1"/>
</workbook>
</file>

<file path=xl/sharedStrings.xml><?xml version="1.0" encoding="utf-8"?>
<sst xmlns="http://schemas.openxmlformats.org/spreadsheetml/2006/main" count="267" uniqueCount="88">
  <si>
    <t>Rang</t>
  </si>
  <si>
    <t>Kämpfe</t>
  </si>
  <si>
    <t>M. Punkte</t>
  </si>
  <si>
    <t>E. Punkte</t>
  </si>
  <si>
    <t>Schnitt</t>
  </si>
  <si>
    <t>+</t>
  </si>
  <si>
    <t>-</t>
  </si>
  <si>
    <t>Name</t>
  </si>
  <si>
    <t>Verein</t>
  </si>
  <si>
    <t>Gesamt</t>
  </si>
  <si>
    <t>Wettkämpfe</t>
  </si>
  <si>
    <t>V.Nr.</t>
  </si>
  <si>
    <t>03701</t>
  </si>
  <si>
    <t>Gastgeber</t>
  </si>
  <si>
    <t>Einzel</t>
  </si>
  <si>
    <t>Manns.</t>
  </si>
  <si>
    <t>Summe</t>
  </si>
  <si>
    <t>S</t>
  </si>
  <si>
    <t>SC Tell Schmalbroich 3.</t>
  </si>
  <si>
    <t>Osterather TV 1.</t>
  </si>
  <si>
    <t>SC Tell Schmalbroich 2.</t>
  </si>
  <si>
    <t>Hub.Sch. Schiefbahn 2.</t>
  </si>
  <si>
    <t xml:space="preserve">   </t>
  </si>
  <si>
    <t>ASV Süchteln-Vorst 1.</t>
  </si>
  <si>
    <t>SSG Kevelaer 1.</t>
  </si>
  <si>
    <t>Sp.Sch. Rheurdt 1.</t>
  </si>
  <si>
    <t>Hub. Sch. Schiefbahn 3.</t>
  </si>
  <si>
    <t>Hub. Sch. Schiefbahn 2.</t>
  </si>
  <si>
    <t>Hub.Sch. Schiefbhan 3.</t>
  </si>
  <si>
    <t>Hub. Schiefbahn 3.</t>
  </si>
  <si>
    <t>BSV Drüpt 1.</t>
  </si>
  <si>
    <t>2 - 0</t>
  </si>
  <si>
    <t>0 - 2</t>
  </si>
  <si>
    <t>1 - 1</t>
  </si>
  <si>
    <t>03709</t>
  </si>
  <si>
    <t>2. Gruppe</t>
  </si>
  <si>
    <t>Einzelwertung 2. Gruppe</t>
  </si>
  <si>
    <t>Kreisliga Luftgewehr-Auflage</t>
  </si>
  <si>
    <t>03716</t>
  </si>
  <si>
    <t>03703</t>
  </si>
  <si>
    <t>SV Klein-Jerusalem Neersen 1.</t>
  </si>
  <si>
    <t>03718</t>
  </si>
  <si>
    <t>SC Tell Schmalbroich 4.</t>
  </si>
  <si>
    <t>Neersen 1</t>
  </si>
  <si>
    <t>Brüggen 2</t>
  </si>
  <si>
    <t>Gut Schuß Brüggen 2.</t>
  </si>
  <si>
    <t>Schmalbroich 4</t>
  </si>
  <si>
    <t>Hermann Fongern</t>
  </si>
  <si>
    <t>Günter Lejsek</t>
  </si>
  <si>
    <t>Georg Burkard</t>
  </si>
  <si>
    <t>Josef Schüren I</t>
  </si>
  <si>
    <t>Klaus Jansen</t>
  </si>
  <si>
    <t>Gerhard Jansen</t>
  </si>
  <si>
    <t>Lothar Blumreiter</t>
  </si>
  <si>
    <t>Hans Faßbender</t>
  </si>
  <si>
    <t>Hans Schinken</t>
  </si>
  <si>
    <t>Best. 7</t>
  </si>
  <si>
    <t>KKS Birgen 2.</t>
  </si>
  <si>
    <t>Osterather TV 2.</t>
  </si>
  <si>
    <t>ASV Süchteln-Vorst 2.</t>
  </si>
  <si>
    <t>03720</t>
  </si>
  <si>
    <t>01.05. bis 15.12.2010</t>
  </si>
  <si>
    <t>Osterath 2</t>
  </si>
  <si>
    <t>Süchteln 2</t>
  </si>
  <si>
    <t>Birgen 2</t>
  </si>
  <si>
    <t>Peter Gossmann</t>
  </si>
  <si>
    <t>Elisabeth Brähler</t>
  </si>
  <si>
    <t>Richard Haberzettl</t>
  </si>
  <si>
    <t>Jan Simons</t>
  </si>
  <si>
    <t>Willi Henrix</t>
  </si>
  <si>
    <t>Klaus Lamers</t>
  </si>
  <si>
    <t>Willi Rennett</t>
  </si>
  <si>
    <t>Ulrike Land</t>
  </si>
  <si>
    <t>Ute Preuß-Nooten</t>
  </si>
  <si>
    <t>Inge van Dyck</t>
  </si>
  <si>
    <t>Judith Schmidt</t>
  </si>
  <si>
    <t>Resi Voß</t>
  </si>
  <si>
    <t>Christoph Oymanns</t>
  </si>
  <si>
    <t>Achim Prosten</t>
  </si>
  <si>
    <t>Dieter Meurer</t>
  </si>
  <si>
    <t>Klaus Jonas</t>
  </si>
  <si>
    <t>Hermann-Josef Peiffer</t>
  </si>
  <si>
    <t>Friedrich Nusselein-Heynen</t>
  </si>
  <si>
    <t>x</t>
  </si>
  <si>
    <t>Gernot Adam</t>
  </si>
  <si>
    <t>Albert Krüger</t>
  </si>
  <si>
    <t>Elke Schoonhoven</t>
  </si>
  <si>
    <t>Klaus Metten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</si>
</sst>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4" fontId="0" fillId="33" borderId="0" xfId="0" applyNumberForma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49" fontId="0" fillId="33" borderId="31" xfId="0" applyNumberFormat="1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9"/>
  <sheetViews>
    <sheetView view="pageBreakPreview" zoomScaleSheetLayoutView="100" zoomScalePageLayoutView="0" workbookViewId="0" topLeftCell="B1">
      <selection activeCell="E38" sqref="E38"/>
    </sheetView>
  </sheetViews>
  <sheetFormatPr defaultColWidth="11.421875" defaultRowHeight="12.75"/>
  <cols>
    <col min="1" max="1" width="11.421875" style="0" hidden="1" customWidth="1"/>
    <col min="2" max="2" width="31.57421875" style="1" bestFit="1" customWidth="1"/>
    <col min="3" max="3" width="6.57421875" style="1" bestFit="1" customWidth="1"/>
    <col min="4" max="4" width="7.421875" style="1" bestFit="1" customWidth="1"/>
    <col min="5" max="5" width="6.57421875" style="1" bestFit="1" customWidth="1"/>
    <col min="6" max="6" width="31.8515625" style="1" bestFit="1" customWidth="1"/>
  </cols>
  <sheetData>
    <row r="3" spans="2:6" ht="13.5" thickBot="1">
      <c r="B3" s="38" t="s">
        <v>13</v>
      </c>
      <c r="C3" s="38" t="s">
        <v>14</v>
      </c>
      <c r="D3" s="38" t="s">
        <v>15</v>
      </c>
      <c r="E3" s="38" t="s">
        <v>14</v>
      </c>
      <c r="F3" s="38" t="s">
        <v>13</v>
      </c>
    </row>
    <row r="4" spans="2:6" ht="12.75">
      <c r="B4" s="26" t="s">
        <v>30</v>
      </c>
      <c r="C4" s="39">
        <v>6</v>
      </c>
      <c r="D4" s="40" t="s">
        <v>31</v>
      </c>
      <c r="E4" s="39">
        <v>0</v>
      </c>
      <c r="F4" s="41" t="s">
        <v>19</v>
      </c>
    </row>
    <row r="5" spans="2:6" ht="12.75">
      <c r="B5" s="18" t="s">
        <v>26</v>
      </c>
      <c r="C5" s="31">
        <v>2</v>
      </c>
      <c r="D5" s="36" t="s">
        <v>32</v>
      </c>
      <c r="E5" s="31">
        <v>4</v>
      </c>
      <c r="F5" s="42" t="s">
        <v>23</v>
      </c>
    </row>
    <row r="6" spans="2:6" ht="12.75">
      <c r="B6" s="18" t="s">
        <v>20</v>
      </c>
      <c r="C6" s="31">
        <v>0</v>
      </c>
      <c r="D6" s="36" t="s">
        <v>32</v>
      </c>
      <c r="E6" s="31">
        <v>6</v>
      </c>
      <c r="F6" s="42" t="s">
        <v>24</v>
      </c>
    </row>
    <row r="7" spans="2:6" ht="13.5" thickBot="1">
      <c r="B7" s="20" t="s">
        <v>25</v>
      </c>
      <c r="C7" s="43">
        <v>4</v>
      </c>
      <c r="D7" s="44" t="s">
        <v>31</v>
      </c>
      <c r="E7" s="43">
        <v>2</v>
      </c>
      <c r="F7" s="45" t="s">
        <v>27</v>
      </c>
    </row>
    <row r="8" spans="2:6" ht="12.75">
      <c r="B8" s="26" t="s">
        <v>19</v>
      </c>
      <c r="C8" s="39">
        <v>4</v>
      </c>
      <c r="D8" s="40" t="s">
        <v>31</v>
      </c>
      <c r="E8" s="39">
        <v>2</v>
      </c>
      <c r="F8" s="46" t="s">
        <v>20</v>
      </c>
    </row>
    <row r="9" spans="2:6" ht="12.75">
      <c r="B9" s="18" t="s">
        <v>24</v>
      </c>
      <c r="C9" s="31">
        <v>6</v>
      </c>
      <c r="D9" s="36" t="s">
        <v>31</v>
      </c>
      <c r="E9" s="31">
        <v>0</v>
      </c>
      <c r="F9" s="42" t="s">
        <v>26</v>
      </c>
    </row>
    <row r="10" spans="2:6" ht="12.75">
      <c r="B10" s="18" t="s">
        <v>30</v>
      </c>
      <c r="C10" s="31">
        <v>6</v>
      </c>
      <c r="D10" s="36" t="s">
        <v>31</v>
      </c>
      <c r="E10" s="31">
        <v>0</v>
      </c>
      <c r="F10" s="42" t="s">
        <v>21</v>
      </c>
    </row>
    <row r="11" spans="2:6" ht="13.5" thickBot="1">
      <c r="B11" s="20" t="s">
        <v>18</v>
      </c>
      <c r="C11" s="43">
        <v>0</v>
      </c>
      <c r="D11" s="44" t="s">
        <v>32</v>
      </c>
      <c r="E11" s="43">
        <v>6</v>
      </c>
      <c r="F11" s="45" t="s">
        <v>25</v>
      </c>
    </row>
    <row r="12" spans="2:6" ht="12.75">
      <c r="B12" s="26" t="s">
        <v>26</v>
      </c>
      <c r="C12" s="39">
        <v>0</v>
      </c>
      <c r="D12" s="40" t="s">
        <v>32</v>
      </c>
      <c r="E12" s="39">
        <v>6</v>
      </c>
      <c r="F12" s="46" t="s">
        <v>30</v>
      </c>
    </row>
    <row r="13" spans="2:6" ht="12.75">
      <c r="B13" s="18" t="s">
        <v>23</v>
      </c>
      <c r="C13" s="31">
        <v>0</v>
      </c>
      <c r="D13" s="36" t="s">
        <v>32</v>
      </c>
      <c r="E13" s="31">
        <v>6</v>
      </c>
      <c r="F13" s="42" t="s">
        <v>19</v>
      </c>
    </row>
    <row r="14" spans="2:6" ht="12.75">
      <c r="B14" s="18" t="s">
        <v>20</v>
      </c>
      <c r="C14" s="31">
        <v>0</v>
      </c>
      <c r="D14" s="36" t="s">
        <v>32</v>
      </c>
      <c r="E14" s="31">
        <v>6</v>
      </c>
      <c r="F14" s="42" t="s">
        <v>18</v>
      </c>
    </row>
    <row r="15" spans="2:6" ht="13.5" thickBot="1">
      <c r="B15" s="20" t="s">
        <v>24</v>
      </c>
      <c r="C15" s="43">
        <v>3</v>
      </c>
      <c r="D15" s="44" t="s">
        <v>33</v>
      </c>
      <c r="E15" s="43">
        <v>3</v>
      </c>
      <c r="F15" s="45" t="s">
        <v>25</v>
      </c>
    </row>
    <row r="16" spans="2:6" ht="12.75">
      <c r="B16" s="26" t="s">
        <v>30</v>
      </c>
      <c r="C16" s="39">
        <v>6</v>
      </c>
      <c r="D16" s="40" t="s">
        <v>31</v>
      </c>
      <c r="E16" s="39">
        <v>0</v>
      </c>
      <c r="F16" s="46" t="s">
        <v>23</v>
      </c>
    </row>
    <row r="17" spans="2:6" ht="12.75">
      <c r="B17" s="18" t="s">
        <v>19</v>
      </c>
      <c r="C17" s="31">
        <v>0</v>
      </c>
      <c r="D17" s="36" t="s">
        <v>32</v>
      </c>
      <c r="E17" s="31">
        <v>6</v>
      </c>
      <c r="F17" s="42" t="s">
        <v>24</v>
      </c>
    </row>
    <row r="18" spans="2:6" ht="12.75">
      <c r="B18" s="18" t="s">
        <v>20</v>
      </c>
      <c r="C18" s="31">
        <v>6</v>
      </c>
      <c r="D18" s="36" t="s">
        <v>31</v>
      </c>
      <c r="E18" s="31">
        <v>0</v>
      </c>
      <c r="F18" s="42" t="s">
        <v>29</v>
      </c>
    </row>
    <row r="19" spans="2:6" ht="13.5" thickBot="1">
      <c r="B19" s="20" t="s">
        <v>18</v>
      </c>
      <c r="C19" s="43">
        <v>4</v>
      </c>
      <c r="D19" s="44" t="s">
        <v>31</v>
      </c>
      <c r="E19" s="43">
        <v>2</v>
      </c>
      <c r="F19" s="45" t="s">
        <v>27</v>
      </c>
    </row>
    <row r="20" spans="2:6" ht="12.75">
      <c r="B20" s="26" t="s">
        <v>24</v>
      </c>
      <c r="C20" s="39">
        <v>1</v>
      </c>
      <c r="D20" s="40" t="s">
        <v>32</v>
      </c>
      <c r="E20" s="39">
        <v>5</v>
      </c>
      <c r="F20" s="46" t="s">
        <v>30</v>
      </c>
    </row>
    <row r="21" spans="2:6" ht="12.75">
      <c r="B21" s="18" t="s">
        <v>27</v>
      </c>
      <c r="C21" s="31">
        <v>6</v>
      </c>
      <c r="D21" s="36" t="s">
        <v>31</v>
      </c>
      <c r="E21" s="31">
        <v>0</v>
      </c>
      <c r="F21" s="42" t="s">
        <v>19</v>
      </c>
    </row>
    <row r="22" spans="2:6" ht="12.75">
      <c r="B22" s="18" t="s">
        <v>18</v>
      </c>
      <c r="C22" s="31">
        <v>2</v>
      </c>
      <c r="D22" s="36" t="s">
        <v>32</v>
      </c>
      <c r="E22" s="31">
        <v>4</v>
      </c>
      <c r="F22" s="42" t="s">
        <v>26</v>
      </c>
    </row>
    <row r="23" spans="2:6" ht="13.5" thickBot="1">
      <c r="B23" s="20" t="s">
        <v>25</v>
      </c>
      <c r="C23" s="43">
        <v>6</v>
      </c>
      <c r="D23" s="44" t="s">
        <v>31</v>
      </c>
      <c r="E23" s="43">
        <v>0</v>
      </c>
      <c r="F23" s="45" t="s">
        <v>23</v>
      </c>
    </row>
    <row r="24" spans="2:6" ht="12.75">
      <c r="B24" s="26" t="s">
        <v>30</v>
      </c>
      <c r="C24" s="39">
        <v>1</v>
      </c>
      <c r="D24" s="40" t="s">
        <v>32</v>
      </c>
      <c r="E24" s="39">
        <v>5</v>
      </c>
      <c r="F24" s="46" t="s">
        <v>25</v>
      </c>
    </row>
    <row r="25" spans="2:6" ht="12.75">
      <c r="B25" s="47" t="s">
        <v>19</v>
      </c>
      <c r="C25" s="37">
        <v>0</v>
      </c>
      <c r="D25" s="37" t="s">
        <v>32</v>
      </c>
      <c r="E25" s="37">
        <v>6</v>
      </c>
      <c r="F25" s="48" t="s">
        <v>18</v>
      </c>
    </row>
    <row r="26" spans="2:6" ht="12.75">
      <c r="B26" s="47" t="s">
        <v>23</v>
      </c>
      <c r="C26" s="37">
        <v>0</v>
      </c>
      <c r="D26" s="37" t="s">
        <v>32</v>
      </c>
      <c r="E26" s="37">
        <v>6</v>
      </c>
      <c r="F26" s="48" t="s">
        <v>24</v>
      </c>
    </row>
    <row r="27" spans="2:6" ht="13.5" thickBot="1">
      <c r="B27" s="49" t="s">
        <v>27</v>
      </c>
      <c r="C27" s="50">
        <v>0</v>
      </c>
      <c r="D27" s="50" t="s">
        <v>32</v>
      </c>
      <c r="E27" s="50">
        <v>6</v>
      </c>
      <c r="F27" s="51" t="s">
        <v>20</v>
      </c>
    </row>
    <row r="28" spans="2:6" ht="12.75">
      <c r="B28" s="52" t="s">
        <v>23</v>
      </c>
      <c r="C28" s="53">
        <v>0</v>
      </c>
      <c r="D28" s="53" t="s">
        <v>32</v>
      </c>
      <c r="E28" s="53">
        <v>6</v>
      </c>
      <c r="F28" s="54" t="s">
        <v>20</v>
      </c>
    </row>
    <row r="29" spans="2:6" ht="12.75">
      <c r="B29" s="47" t="s">
        <v>18</v>
      </c>
      <c r="C29" s="37">
        <v>2</v>
      </c>
      <c r="D29" s="55" t="s">
        <v>32</v>
      </c>
      <c r="E29" s="37">
        <v>4</v>
      </c>
      <c r="F29" s="48" t="s">
        <v>30</v>
      </c>
    </row>
    <row r="30" spans="2:6" ht="12.75">
      <c r="B30" s="47" t="s">
        <v>27</v>
      </c>
      <c r="C30" s="37">
        <v>6</v>
      </c>
      <c r="D30" s="37" t="s">
        <v>31</v>
      </c>
      <c r="E30" s="37">
        <v>0</v>
      </c>
      <c r="F30" s="48" t="s">
        <v>24</v>
      </c>
    </row>
    <row r="31" spans="2:6" ht="13.5" thickBot="1">
      <c r="B31" s="49" t="s">
        <v>28</v>
      </c>
      <c r="C31" s="50">
        <v>0</v>
      </c>
      <c r="D31" s="50" t="s">
        <v>32</v>
      </c>
      <c r="E31" s="50">
        <v>6</v>
      </c>
      <c r="F31" s="51" t="s">
        <v>25</v>
      </c>
    </row>
    <row r="32" spans="2:6" ht="12.75">
      <c r="B32" s="52" t="s">
        <v>25</v>
      </c>
      <c r="C32" s="53">
        <v>6</v>
      </c>
      <c r="D32" s="53" t="s">
        <v>31</v>
      </c>
      <c r="E32" s="53">
        <v>0</v>
      </c>
      <c r="F32" s="54" t="s">
        <v>20</v>
      </c>
    </row>
    <row r="33" spans="2:6" ht="12.75">
      <c r="B33" s="47" t="s">
        <v>24</v>
      </c>
      <c r="C33" s="37">
        <v>4</v>
      </c>
      <c r="D33" s="37" t="s">
        <v>31</v>
      </c>
      <c r="E33" s="37">
        <v>2</v>
      </c>
      <c r="F33" s="48" t="s">
        <v>18</v>
      </c>
    </row>
    <row r="34" spans="2:6" ht="12.75">
      <c r="B34" s="47" t="s">
        <v>27</v>
      </c>
      <c r="C34" s="37">
        <v>6</v>
      </c>
      <c r="D34" s="37" t="s">
        <v>31</v>
      </c>
      <c r="E34" s="37">
        <v>0</v>
      </c>
      <c r="F34" s="48" t="s">
        <v>23</v>
      </c>
    </row>
    <row r="35" spans="2:6" ht="13.5" thickBot="1">
      <c r="B35" s="49" t="s">
        <v>19</v>
      </c>
      <c r="C35" s="50">
        <v>0</v>
      </c>
      <c r="D35" s="50" t="s">
        <v>32</v>
      </c>
      <c r="E35" s="50">
        <v>6</v>
      </c>
      <c r="F35" s="51" t="s">
        <v>26</v>
      </c>
    </row>
    <row r="36" spans="2:6" ht="12.75">
      <c r="B36" s="52" t="s">
        <v>20</v>
      </c>
      <c r="C36" s="53">
        <v>0</v>
      </c>
      <c r="D36" s="53" t="s">
        <v>32</v>
      </c>
      <c r="E36" s="53">
        <v>6</v>
      </c>
      <c r="F36" s="54" t="s">
        <v>30</v>
      </c>
    </row>
    <row r="37" spans="2:6" ht="12.75">
      <c r="B37" s="47" t="s">
        <v>26</v>
      </c>
      <c r="C37" s="37">
        <v>0</v>
      </c>
      <c r="D37" s="37" t="s">
        <v>32</v>
      </c>
      <c r="E37" s="37">
        <v>6</v>
      </c>
      <c r="F37" s="48" t="s">
        <v>27</v>
      </c>
    </row>
    <row r="38" spans="2:6" ht="12.75">
      <c r="B38" s="47" t="s">
        <v>23</v>
      </c>
      <c r="C38" s="37">
        <v>3</v>
      </c>
      <c r="D38" s="56" t="s">
        <v>33</v>
      </c>
      <c r="E38" s="37">
        <v>3</v>
      </c>
      <c r="F38" s="48" t="s">
        <v>20</v>
      </c>
    </row>
    <row r="39" spans="2:6" ht="13.5" thickBot="1">
      <c r="B39" s="49" t="s">
        <v>25</v>
      </c>
      <c r="C39" s="50">
        <v>6</v>
      </c>
      <c r="D39" s="50" t="s">
        <v>31</v>
      </c>
      <c r="E39" s="50">
        <v>0</v>
      </c>
      <c r="F39" s="51" t="s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4">
      <selection activeCell="A4" sqref="A4"/>
    </sheetView>
  </sheetViews>
  <sheetFormatPr defaultColWidth="11.421875" defaultRowHeight="12.75"/>
  <cols>
    <col min="1" max="1" width="5.7109375" style="0" bestFit="1" customWidth="1"/>
    <col min="2" max="2" width="6.00390625" style="0" bestFit="1" customWidth="1"/>
    <col min="3" max="3" width="31.57421875" style="0" bestFit="1" customWidth="1"/>
    <col min="4" max="4" width="13.8515625" style="1" bestFit="1" customWidth="1"/>
    <col min="5" max="14" width="4.00390625" style="0" customWidth="1"/>
    <col min="15" max="15" width="9.8515625" style="0" bestFit="1" customWidth="1"/>
  </cols>
  <sheetData>
    <row r="1" spans="1:19" s="12" customFormat="1" ht="35.25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s="12" customFormat="1" ht="35.25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12" customFormat="1" ht="20.25" customHeight="1">
      <c r="A3" s="78" t="s">
        <v>61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8" s="12" customFormat="1" ht="6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7" s="12" customFormat="1" ht="12.75">
      <c r="A5" s="2"/>
      <c r="B5" s="2" t="s">
        <v>22</v>
      </c>
      <c r="D5" s="2"/>
      <c r="E5" s="2"/>
      <c r="F5" s="2"/>
      <c r="G5" s="2"/>
    </row>
    <row r="6" spans="1:19" s="12" customFormat="1" ht="12.75">
      <c r="A6" s="15"/>
      <c r="B6" s="4"/>
      <c r="C6" s="14"/>
      <c r="D6" s="4"/>
      <c r="E6" s="21" t="s">
        <v>10</v>
      </c>
      <c r="F6" s="33"/>
      <c r="G6" s="33"/>
      <c r="H6" s="33"/>
      <c r="I6" s="33"/>
      <c r="J6" s="33"/>
      <c r="K6" s="33"/>
      <c r="L6" s="33"/>
      <c r="P6" s="21" t="s">
        <v>2</v>
      </c>
      <c r="Q6" s="21" t="s">
        <v>2</v>
      </c>
      <c r="R6" s="21" t="s">
        <v>3</v>
      </c>
      <c r="S6" s="32" t="s">
        <v>3</v>
      </c>
    </row>
    <row r="7" spans="1:19" s="12" customFormat="1" ht="13.5" thickBot="1">
      <c r="A7" s="16" t="s">
        <v>0</v>
      </c>
      <c r="B7" s="17" t="s">
        <v>11</v>
      </c>
      <c r="C7" s="17" t="s">
        <v>8</v>
      </c>
      <c r="D7" s="17" t="s">
        <v>1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43">
        <v>9</v>
      </c>
      <c r="N7" s="68">
        <v>10</v>
      </c>
      <c r="O7" s="64" t="s">
        <v>4</v>
      </c>
      <c r="P7" s="6" t="s">
        <v>5</v>
      </c>
      <c r="Q7" s="6" t="s">
        <v>6</v>
      </c>
      <c r="R7" s="6" t="s">
        <v>5</v>
      </c>
      <c r="S7" s="6" t="s">
        <v>6</v>
      </c>
    </row>
    <row r="8" spans="1:19" s="12" customFormat="1" ht="12.75">
      <c r="A8" s="59">
        <v>1</v>
      </c>
      <c r="B8" s="60" t="s">
        <v>60</v>
      </c>
      <c r="C8" s="61" t="s">
        <v>59</v>
      </c>
      <c r="D8" s="62">
        <v>10</v>
      </c>
      <c r="E8" s="62">
        <v>885</v>
      </c>
      <c r="F8" s="62">
        <v>877</v>
      </c>
      <c r="G8" s="62">
        <v>886</v>
      </c>
      <c r="H8" s="62">
        <v>877</v>
      </c>
      <c r="I8" s="62">
        <v>887</v>
      </c>
      <c r="J8" s="62">
        <v>888</v>
      </c>
      <c r="K8" s="62">
        <v>874</v>
      </c>
      <c r="L8" s="62">
        <v>879</v>
      </c>
      <c r="M8" s="62">
        <v>886</v>
      </c>
      <c r="N8" s="62">
        <v>893</v>
      </c>
      <c r="O8" s="63">
        <f>AVERAGE(E8:L8)</f>
        <v>881.625</v>
      </c>
      <c r="P8" s="62">
        <v>20</v>
      </c>
      <c r="Q8" s="62">
        <v>0</v>
      </c>
      <c r="R8" s="62">
        <v>58</v>
      </c>
      <c r="S8" s="62">
        <v>2</v>
      </c>
    </row>
    <row r="9" spans="1:19" s="12" customFormat="1" ht="12.75">
      <c r="A9" s="18">
        <v>2</v>
      </c>
      <c r="B9" s="29" t="s">
        <v>38</v>
      </c>
      <c r="C9" s="31" t="s">
        <v>57</v>
      </c>
      <c r="D9" s="7">
        <v>10</v>
      </c>
      <c r="E9" s="7">
        <v>853</v>
      </c>
      <c r="F9" s="7">
        <v>879</v>
      </c>
      <c r="G9" s="7">
        <v>873</v>
      </c>
      <c r="H9" s="7">
        <v>874</v>
      </c>
      <c r="I9" s="7">
        <v>871</v>
      </c>
      <c r="J9" s="7">
        <v>865</v>
      </c>
      <c r="K9" s="7">
        <v>867</v>
      </c>
      <c r="L9" s="7">
        <v>879</v>
      </c>
      <c r="M9" s="7">
        <v>872</v>
      </c>
      <c r="N9" s="62">
        <v>888</v>
      </c>
      <c r="O9" s="57">
        <f>AVERAGE(E9:L9)</f>
        <v>870.125</v>
      </c>
      <c r="P9" s="7">
        <v>16</v>
      </c>
      <c r="Q9" s="7">
        <v>4</v>
      </c>
      <c r="R9" s="7">
        <v>45</v>
      </c>
      <c r="S9" s="7">
        <v>15</v>
      </c>
    </row>
    <row r="10" spans="1:19" s="12" customFormat="1" ht="12.75">
      <c r="A10" s="18">
        <v>3</v>
      </c>
      <c r="B10" s="28" t="s">
        <v>41</v>
      </c>
      <c r="C10" s="31" t="s">
        <v>45</v>
      </c>
      <c r="D10" s="7">
        <v>10</v>
      </c>
      <c r="E10" s="7">
        <v>871</v>
      </c>
      <c r="F10" s="7">
        <v>870</v>
      </c>
      <c r="G10" s="7">
        <v>867</v>
      </c>
      <c r="H10" s="7">
        <v>869</v>
      </c>
      <c r="I10" s="7">
        <v>872</v>
      </c>
      <c r="J10" s="7">
        <v>869</v>
      </c>
      <c r="K10" s="7">
        <v>870</v>
      </c>
      <c r="L10" s="7">
        <v>880</v>
      </c>
      <c r="M10" s="7">
        <v>873</v>
      </c>
      <c r="N10" s="62">
        <v>879</v>
      </c>
      <c r="O10" s="57">
        <f>AVERAGE(E10:L10)</f>
        <v>871</v>
      </c>
      <c r="P10" s="7">
        <v>12</v>
      </c>
      <c r="Q10" s="7">
        <v>8</v>
      </c>
      <c r="R10" s="7">
        <v>35</v>
      </c>
      <c r="S10" s="7">
        <v>25</v>
      </c>
    </row>
    <row r="11" spans="1:19" s="12" customFormat="1" ht="12.75">
      <c r="A11" s="18">
        <v>4</v>
      </c>
      <c r="B11" s="28" t="s">
        <v>12</v>
      </c>
      <c r="C11" s="31" t="s">
        <v>42</v>
      </c>
      <c r="D11" s="7">
        <v>10</v>
      </c>
      <c r="E11" s="7">
        <v>856</v>
      </c>
      <c r="F11" s="7">
        <v>857</v>
      </c>
      <c r="G11" s="7">
        <v>863</v>
      </c>
      <c r="H11" s="7">
        <v>872</v>
      </c>
      <c r="I11" s="7">
        <v>868</v>
      </c>
      <c r="J11" s="7">
        <v>858</v>
      </c>
      <c r="K11" s="7">
        <v>863</v>
      </c>
      <c r="L11" s="7">
        <v>876</v>
      </c>
      <c r="M11" s="7">
        <v>868</v>
      </c>
      <c r="N11" s="62">
        <v>868</v>
      </c>
      <c r="O11" s="57">
        <f>AVERAGE(E11:L11)</f>
        <v>864.125</v>
      </c>
      <c r="P11" s="7">
        <v>8</v>
      </c>
      <c r="Q11" s="7">
        <v>12</v>
      </c>
      <c r="R11" s="7">
        <v>29</v>
      </c>
      <c r="S11" s="7">
        <v>31</v>
      </c>
    </row>
    <row r="12" spans="1:19" s="12" customFormat="1" ht="12.75">
      <c r="A12" s="18">
        <v>5</v>
      </c>
      <c r="B12" s="29" t="s">
        <v>39</v>
      </c>
      <c r="C12" s="31" t="s">
        <v>40</v>
      </c>
      <c r="D12" s="7">
        <v>10</v>
      </c>
      <c r="E12" s="7">
        <v>842</v>
      </c>
      <c r="F12" s="7">
        <v>853</v>
      </c>
      <c r="G12" s="7">
        <v>849</v>
      </c>
      <c r="H12" s="7">
        <v>856</v>
      </c>
      <c r="I12" s="7">
        <v>856</v>
      </c>
      <c r="J12" s="7">
        <v>861</v>
      </c>
      <c r="K12" s="7">
        <v>853</v>
      </c>
      <c r="L12" s="7">
        <v>853</v>
      </c>
      <c r="M12" s="7">
        <v>864</v>
      </c>
      <c r="N12" s="62">
        <v>845</v>
      </c>
      <c r="O12" s="57">
        <f>AVERAGE(E12:L12)</f>
        <v>852.875</v>
      </c>
      <c r="P12" s="7">
        <v>4</v>
      </c>
      <c r="Q12" s="7">
        <v>16</v>
      </c>
      <c r="R12" s="7">
        <v>10</v>
      </c>
      <c r="S12" s="7">
        <v>50</v>
      </c>
    </row>
    <row r="13" spans="1:19" s="12" customFormat="1" ht="12.75">
      <c r="A13" s="18">
        <v>6</v>
      </c>
      <c r="B13" s="29" t="s">
        <v>34</v>
      </c>
      <c r="C13" s="31" t="s">
        <v>58</v>
      </c>
      <c r="D13" s="7">
        <v>10</v>
      </c>
      <c r="E13" s="58">
        <v>801</v>
      </c>
      <c r="F13" s="58">
        <v>834</v>
      </c>
      <c r="G13" s="58">
        <v>825</v>
      </c>
      <c r="H13" s="58">
        <v>824</v>
      </c>
      <c r="I13" s="58">
        <v>832</v>
      </c>
      <c r="J13" s="58">
        <v>831</v>
      </c>
      <c r="K13" s="58">
        <v>811</v>
      </c>
      <c r="L13" s="58">
        <v>837</v>
      </c>
      <c r="M13" s="58">
        <v>838</v>
      </c>
      <c r="N13" s="69">
        <v>837</v>
      </c>
      <c r="O13" s="57">
        <f>AVERAGE(E13:L13)</f>
        <v>824.375</v>
      </c>
      <c r="P13" s="7">
        <v>0</v>
      </c>
      <c r="Q13" s="7">
        <v>20</v>
      </c>
      <c r="R13" s="7">
        <v>3</v>
      </c>
      <c r="S13" s="7">
        <v>57</v>
      </c>
    </row>
    <row r="14" spans="2:8" ht="12.75">
      <c r="B14" s="34"/>
      <c r="C14" s="35"/>
      <c r="D14" s="3"/>
      <c r="E14" s="3"/>
      <c r="F14" s="3"/>
      <c r="G14" s="3"/>
      <c r="H14" s="3"/>
    </row>
    <row r="15" spans="1:17" s="12" customFormat="1" ht="20.25">
      <c r="A15" s="79" t="s">
        <v>36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="12" customFormat="1" ht="12.75">
      <c r="A16" s="13"/>
    </row>
    <row r="17" spans="1:17" s="12" customFormat="1" ht="12.75">
      <c r="A17" s="19"/>
      <c r="B17" s="5"/>
      <c r="C17" s="5"/>
      <c r="D17" s="5"/>
      <c r="E17" s="75" t="s">
        <v>10</v>
      </c>
      <c r="F17" s="76"/>
      <c r="G17" s="76"/>
      <c r="H17" s="76"/>
      <c r="I17" s="76"/>
      <c r="J17" s="76"/>
      <c r="K17" s="76"/>
      <c r="L17" s="76"/>
      <c r="M17" s="76"/>
      <c r="N17" s="67"/>
      <c r="O17" s="5"/>
      <c r="P17" s="22" t="s">
        <v>56</v>
      </c>
      <c r="Q17" s="23" t="s">
        <v>56</v>
      </c>
    </row>
    <row r="18" spans="1:17" s="12" customFormat="1" ht="13.5" thickBot="1">
      <c r="A18" s="65" t="s">
        <v>0</v>
      </c>
      <c r="B18" s="6"/>
      <c r="C18" s="6" t="s">
        <v>7</v>
      </c>
      <c r="D18" s="17" t="s">
        <v>8</v>
      </c>
      <c r="E18" s="6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6">
        <v>8</v>
      </c>
      <c r="M18" s="6">
        <v>9</v>
      </c>
      <c r="N18" s="6">
        <v>10</v>
      </c>
      <c r="O18" s="6" t="s">
        <v>9</v>
      </c>
      <c r="P18" s="6" t="s">
        <v>16</v>
      </c>
      <c r="Q18" s="66" t="s">
        <v>4</v>
      </c>
    </row>
    <row r="19" spans="1:17" s="12" customFormat="1" ht="12.75">
      <c r="A19" s="26">
        <v>1</v>
      </c>
      <c r="B19" s="72" t="s">
        <v>17</v>
      </c>
      <c r="C19" s="72" t="s">
        <v>81</v>
      </c>
      <c r="D19" s="73" t="s">
        <v>63</v>
      </c>
      <c r="E19" s="70">
        <v>294</v>
      </c>
      <c r="F19" s="70">
        <v>289</v>
      </c>
      <c r="G19" s="70">
        <v>297</v>
      </c>
      <c r="H19" s="70">
        <v>293</v>
      </c>
      <c r="I19" s="70">
        <v>299</v>
      </c>
      <c r="J19" s="70">
        <v>299</v>
      </c>
      <c r="K19" s="70">
        <v>296</v>
      </c>
      <c r="L19" s="70">
        <v>296</v>
      </c>
      <c r="M19" s="70">
        <v>297</v>
      </c>
      <c r="N19" s="70">
        <v>298</v>
      </c>
      <c r="O19" s="70">
        <f>SUM(E19:N19)</f>
        <v>2958</v>
      </c>
      <c r="P19" s="70">
        <f>SUM(G19,I19,J19,K19,L19,M19,N19)</f>
        <v>2082</v>
      </c>
      <c r="Q19" s="71">
        <f>AVERAGE(G19,I19,J19,K19,L19,M19,N19)</f>
        <v>297.42857142857144</v>
      </c>
    </row>
    <row r="20" spans="1:17" s="12" customFormat="1" ht="12.75">
      <c r="A20" s="18">
        <v>2</v>
      </c>
      <c r="B20" s="7" t="s">
        <v>17</v>
      </c>
      <c r="C20" s="7" t="s">
        <v>76</v>
      </c>
      <c r="D20" s="8" t="s">
        <v>64</v>
      </c>
      <c r="E20" s="11">
        <v>291</v>
      </c>
      <c r="F20" s="11">
        <v>297</v>
      </c>
      <c r="G20" s="25">
        <v>292</v>
      </c>
      <c r="H20" s="25">
        <v>294</v>
      </c>
      <c r="I20" s="25">
        <v>295</v>
      </c>
      <c r="J20" s="25">
        <v>297</v>
      </c>
      <c r="K20" s="25">
        <v>295</v>
      </c>
      <c r="L20" s="25">
        <v>300</v>
      </c>
      <c r="M20" s="25">
        <v>298</v>
      </c>
      <c r="N20" s="25">
        <v>297</v>
      </c>
      <c r="O20" s="11">
        <f>SUM(E20:N20)</f>
        <v>2956</v>
      </c>
      <c r="P20" s="11">
        <f>SUM(F20,I20,J20,K20,L20,M20,N20)</f>
        <v>2079</v>
      </c>
      <c r="Q20" s="30">
        <f>AVERAGE(F20,I20,J20,K20,L20,M20,N20)</f>
        <v>297</v>
      </c>
    </row>
    <row r="21" spans="1:17" s="12" customFormat="1" ht="12.75">
      <c r="A21" s="18">
        <v>3</v>
      </c>
      <c r="B21" s="7" t="s">
        <v>17</v>
      </c>
      <c r="C21" s="7" t="s">
        <v>78</v>
      </c>
      <c r="D21" s="8" t="s">
        <v>63</v>
      </c>
      <c r="E21" s="11">
        <v>295</v>
      </c>
      <c r="F21" s="11">
        <v>295</v>
      </c>
      <c r="G21" s="11">
        <v>296</v>
      </c>
      <c r="H21" s="11">
        <v>294</v>
      </c>
      <c r="I21" s="11">
        <v>294</v>
      </c>
      <c r="J21" s="11">
        <v>297</v>
      </c>
      <c r="K21" s="11">
        <v>287</v>
      </c>
      <c r="L21" s="11">
        <v>291</v>
      </c>
      <c r="M21" s="11">
        <v>292</v>
      </c>
      <c r="N21" s="11">
        <v>298</v>
      </c>
      <c r="O21" s="11">
        <f>SUM(E21:N21)</f>
        <v>2939</v>
      </c>
      <c r="P21" s="11">
        <f>SUM(E21,F21,G21,H21,I21,J21,N21)</f>
        <v>2069</v>
      </c>
      <c r="Q21" s="30">
        <f>AVERAGE(E21,F21,G21,H21,I21,J21,N21)</f>
        <v>295.57142857142856</v>
      </c>
    </row>
    <row r="22" spans="1:17" s="12" customFormat="1" ht="12.75">
      <c r="A22" s="18">
        <v>4</v>
      </c>
      <c r="B22" s="7" t="s">
        <v>17</v>
      </c>
      <c r="C22" s="7" t="s">
        <v>77</v>
      </c>
      <c r="D22" s="8" t="s">
        <v>63</v>
      </c>
      <c r="E22" s="11">
        <v>291</v>
      </c>
      <c r="F22" s="11">
        <v>293</v>
      </c>
      <c r="G22" s="11">
        <v>293</v>
      </c>
      <c r="H22" s="11">
        <v>290</v>
      </c>
      <c r="I22" s="11">
        <v>294</v>
      </c>
      <c r="J22" s="11">
        <v>292</v>
      </c>
      <c r="K22" s="11">
        <v>291</v>
      </c>
      <c r="L22" s="11">
        <v>292</v>
      </c>
      <c r="M22" s="11">
        <v>297</v>
      </c>
      <c r="N22" s="11">
        <v>297</v>
      </c>
      <c r="O22" s="11">
        <f>SUM(E22:N22)</f>
        <v>2930</v>
      </c>
      <c r="P22" s="11">
        <f>SUM(F22,G22,I22,J22,L22,M22,N22)</f>
        <v>2058</v>
      </c>
      <c r="Q22" s="30">
        <f>AVERAGE(F22,G22,I22,J22,L22,M22,N22)</f>
        <v>294</v>
      </c>
    </row>
    <row r="23" spans="1:17" s="12" customFormat="1" ht="12.75">
      <c r="A23" s="18">
        <v>5</v>
      </c>
      <c r="B23" s="7" t="s">
        <v>17</v>
      </c>
      <c r="C23" s="7" t="s">
        <v>67</v>
      </c>
      <c r="D23" s="8" t="s">
        <v>44</v>
      </c>
      <c r="E23" s="11">
        <v>294</v>
      </c>
      <c r="F23" s="11">
        <v>286</v>
      </c>
      <c r="G23" s="11">
        <v>284</v>
      </c>
      <c r="H23" s="11">
        <v>291</v>
      </c>
      <c r="I23" s="11">
        <v>285</v>
      </c>
      <c r="J23" s="11">
        <v>291</v>
      </c>
      <c r="K23" s="11">
        <v>290</v>
      </c>
      <c r="L23" s="11">
        <v>295</v>
      </c>
      <c r="M23" s="11">
        <v>289</v>
      </c>
      <c r="N23" s="11">
        <v>292</v>
      </c>
      <c r="O23" s="11">
        <f>SUM(E23:N23)</f>
        <v>2897</v>
      </c>
      <c r="P23" s="11">
        <f>SUM(E23,H23,J23,K23,L23,M23,N23)</f>
        <v>2042</v>
      </c>
      <c r="Q23" s="30">
        <f>AVERAGE(E23,H23,J23,K23,L23,M23,N23)</f>
        <v>291.7142857142857</v>
      </c>
    </row>
    <row r="24" spans="1:17" s="12" customFormat="1" ht="12.75">
      <c r="A24" s="18">
        <v>5</v>
      </c>
      <c r="B24" s="7" t="s">
        <v>17</v>
      </c>
      <c r="C24" s="7" t="s">
        <v>73</v>
      </c>
      <c r="D24" s="8" t="s">
        <v>64</v>
      </c>
      <c r="E24" s="11">
        <v>271</v>
      </c>
      <c r="F24" s="11">
        <v>288</v>
      </c>
      <c r="G24" s="11">
        <v>294</v>
      </c>
      <c r="H24" s="11">
        <v>285</v>
      </c>
      <c r="I24" s="11">
        <v>291</v>
      </c>
      <c r="J24" s="11">
        <v>293</v>
      </c>
      <c r="K24" s="11">
        <v>284</v>
      </c>
      <c r="L24" s="11">
        <v>291</v>
      </c>
      <c r="M24" s="11">
        <v>288</v>
      </c>
      <c r="N24" s="11">
        <v>297</v>
      </c>
      <c r="O24" s="11">
        <f>SUM(E24:N24)</f>
        <v>2882</v>
      </c>
      <c r="P24" s="11">
        <f>SUM(F24,G24,I24,J24,L24,M24,N24)</f>
        <v>2042</v>
      </c>
      <c r="Q24" s="30">
        <f>AVERAGE(F24,G24,I24,J24,L24,M24,N24)</f>
        <v>291.7142857142857</v>
      </c>
    </row>
    <row r="25" spans="1:17" s="12" customFormat="1" ht="12.75">
      <c r="A25" s="18">
        <v>7</v>
      </c>
      <c r="B25" s="7" t="s">
        <v>17</v>
      </c>
      <c r="C25" s="7" t="s">
        <v>86</v>
      </c>
      <c r="D25" s="8" t="s">
        <v>46</v>
      </c>
      <c r="E25" s="11" t="s">
        <v>83</v>
      </c>
      <c r="F25" s="11" t="s">
        <v>83</v>
      </c>
      <c r="G25" s="11">
        <v>287</v>
      </c>
      <c r="H25" s="11">
        <v>290</v>
      </c>
      <c r="I25" s="11">
        <v>293</v>
      </c>
      <c r="J25" s="11">
        <v>285</v>
      </c>
      <c r="K25" s="11">
        <v>289</v>
      </c>
      <c r="L25" s="11">
        <v>292</v>
      </c>
      <c r="M25" s="11">
        <v>296</v>
      </c>
      <c r="N25" s="11">
        <v>294</v>
      </c>
      <c r="O25" s="11">
        <f>SUM(E25:N25)</f>
        <v>2326</v>
      </c>
      <c r="P25" s="11">
        <f>SUM(E25,F25,G25,H25,I25,K25,L25,M25,N25)</f>
        <v>2041</v>
      </c>
      <c r="Q25" s="30">
        <f>AVERAGE(E25,F25,G25,H25,I25,K25,L25,M25,N25)</f>
        <v>291.57142857142856</v>
      </c>
    </row>
    <row r="26" spans="1:17" s="12" customFormat="1" ht="12.75">
      <c r="A26" s="18">
        <v>8</v>
      </c>
      <c r="B26" s="7" t="s">
        <v>17</v>
      </c>
      <c r="C26" s="7" t="s">
        <v>70</v>
      </c>
      <c r="D26" s="8" t="s">
        <v>44</v>
      </c>
      <c r="E26" s="11">
        <v>287</v>
      </c>
      <c r="F26" s="11">
        <v>282</v>
      </c>
      <c r="G26" s="11" t="s">
        <v>83</v>
      </c>
      <c r="H26" s="11">
        <v>285</v>
      </c>
      <c r="I26" s="11">
        <v>294</v>
      </c>
      <c r="J26" s="11">
        <v>290</v>
      </c>
      <c r="K26" s="11">
        <v>291</v>
      </c>
      <c r="L26" s="11">
        <v>291</v>
      </c>
      <c r="M26" s="11">
        <v>289</v>
      </c>
      <c r="N26" s="11">
        <v>292</v>
      </c>
      <c r="O26" s="11">
        <f>SUM(E26:N26)</f>
        <v>2601</v>
      </c>
      <c r="P26" s="11">
        <f>SUM(E26,I26,J26,K26,L26,M26,N26)</f>
        <v>2034</v>
      </c>
      <c r="Q26" s="30">
        <f>AVERAGE(E26,I26,J26,K26,L26,M26,N26)</f>
        <v>290.57142857142856</v>
      </c>
    </row>
    <row r="27" spans="1:17" s="12" customFormat="1" ht="12.75">
      <c r="A27" s="18">
        <v>9</v>
      </c>
      <c r="B27" s="7" t="s">
        <v>17</v>
      </c>
      <c r="C27" s="7" t="s">
        <v>68</v>
      </c>
      <c r="D27" s="8" t="s">
        <v>44</v>
      </c>
      <c r="E27" s="11">
        <v>287</v>
      </c>
      <c r="F27" s="11">
        <v>288</v>
      </c>
      <c r="G27" s="11">
        <v>291</v>
      </c>
      <c r="H27" s="11">
        <v>288</v>
      </c>
      <c r="I27" s="11">
        <v>290</v>
      </c>
      <c r="J27" s="11">
        <v>288</v>
      </c>
      <c r="K27" s="11">
        <v>289</v>
      </c>
      <c r="L27" s="11">
        <v>286</v>
      </c>
      <c r="M27" s="11">
        <v>290</v>
      </c>
      <c r="N27" s="11">
        <v>283</v>
      </c>
      <c r="O27" s="11">
        <f>SUM(E27:N27)</f>
        <v>2880</v>
      </c>
      <c r="P27" s="11">
        <f>SUM(F27,G27,H27,I27,J27,K27,M27)</f>
        <v>2024</v>
      </c>
      <c r="Q27" s="30">
        <f>AVERAGE(F27,G27,H27,I27,J27,K27,M27)</f>
        <v>289.14285714285717</v>
      </c>
    </row>
    <row r="28" spans="1:17" s="12" customFormat="1" ht="12.75">
      <c r="A28" s="18">
        <v>10</v>
      </c>
      <c r="B28" s="7" t="s">
        <v>17</v>
      </c>
      <c r="C28" s="7" t="s">
        <v>49</v>
      </c>
      <c r="D28" s="8" t="s">
        <v>46</v>
      </c>
      <c r="E28" s="11">
        <v>290</v>
      </c>
      <c r="F28" s="11">
        <v>287</v>
      </c>
      <c r="G28" s="25">
        <v>291</v>
      </c>
      <c r="H28" s="25">
        <v>288</v>
      </c>
      <c r="I28" s="25">
        <v>286</v>
      </c>
      <c r="J28" s="25" t="s">
        <v>83</v>
      </c>
      <c r="K28" s="25" t="s">
        <v>83</v>
      </c>
      <c r="L28" s="25">
        <v>292</v>
      </c>
      <c r="M28" s="25">
        <v>287</v>
      </c>
      <c r="N28" s="25">
        <v>288</v>
      </c>
      <c r="O28" s="11">
        <f>SUM(E28:N28)</f>
        <v>2309</v>
      </c>
      <c r="P28" s="11">
        <f>SUM(E28,F28,G28,H28,J28,K28,L28,M28,N28)</f>
        <v>2023</v>
      </c>
      <c r="Q28" s="30">
        <f>AVERAGE(E28,F28,G28,H28,J28,K28,L28,M28,N28)</f>
        <v>289</v>
      </c>
    </row>
    <row r="29" spans="1:17" s="12" customFormat="1" ht="12.75">
      <c r="A29" s="18">
        <v>10</v>
      </c>
      <c r="B29" s="7" t="s">
        <v>17</v>
      </c>
      <c r="C29" s="7" t="s">
        <v>74</v>
      </c>
      <c r="D29" s="8" t="s">
        <v>64</v>
      </c>
      <c r="E29" s="11">
        <v>285</v>
      </c>
      <c r="F29" s="11">
        <v>292</v>
      </c>
      <c r="G29" s="11">
        <v>287</v>
      </c>
      <c r="H29" s="11">
        <v>291</v>
      </c>
      <c r="I29" s="11">
        <v>282</v>
      </c>
      <c r="J29" s="11" t="s">
        <v>83</v>
      </c>
      <c r="K29" s="11">
        <v>286</v>
      </c>
      <c r="L29" s="11">
        <v>288</v>
      </c>
      <c r="M29" s="11">
        <v>283</v>
      </c>
      <c r="N29" s="11">
        <v>294</v>
      </c>
      <c r="O29" s="11">
        <f>SUM(E29:N29)</f>
        <v>2588</v>
      </c>
      <c r="P29" s="11">
        <f>SUM(E29,F29,G29,H29,J29,K29,L29,N29)</f>
        <v>2023</v>
      </c>
      <c r="Q29" s="30">
        <f>AVERAGE(E29,F29,G29,H29,J29,K29,L29,N29)</f>
        <v>289</v>
      </c>
    </row>
    <row r="30" spans="1:17" s="12" customFormat="1" ht="12.75">
      <c r="A30" s="18">
        <v>12</v>
      </c>
      <c r="B30" s="7" t="s">
        <v>17</v>
      </c>
      <c r="C30" s="7" t="s">
        <v>48</v>
      </c>
      <c r="D30" s="8" t="s">
        <v>46</v>
      </c>
      <c r="E30" s="11">
        <v>283</v>
      </c>
      <c r="F30" s="11">
        <v>286</v>
      </c>
      <c r="G30" s="25">
        <v>285</v>
      </c>
      <c r="H30" s="25">
        <v>293</v>
      </c>
      <c r="I30" s="25">
        <v>286</v>
      </c>
      <c r="J30" s="25">
        <v>292</v>
      </c>
      <c r="K30" s="25">
        <v>291</v>
      </c>
      <c r="L30" s="25">
        <v>284</v>
      </c>
      <c r="M30" s="25">
        <v>285</v>
      </c>
      <c r="N30" s="25">
        <v>286</v>
      </c>
      <c r="O30" s="11">
        <f>SUM(E30:N30)</f>
        <v>2871</v>
      </c>
      <c r="P30" s="11">
        <f>SUM(F30,G30,H30,I30,J30,K30,N30)</f>
        <v>2019</v>
      </c>
      <c r="Q30" s="30">
        <f>AVERAGE(F30,G30,H30,I30,J30,K30,N30)</f>
        <v>288.42857142857144</v>
      </c>
    </row>
    <row r="31" spans="1:17" s="12" customFormat="1" ht="12.75">
      <c r="A31" s="18">
        <v>12</v>
      </c>
      <c r="B31" s="7" t="s">
        <v>17</v>
      </c>
      <c r="C31" s="7" t="s">
        <v>55</v>
      </c>
      <c r="D31" s="8" t="s">
        <v>43</v>
      </c>
      <c r="E31" s="11">
        <v>274</v>
      </c>
      <c r="F31" s="11">
        <v>277</v>
      </c>
      <c r="G31" s="11">
        <v>285</v>
      </c>
      <c r="H31" s="11">
        <v>288</v>
      </c>
      <c r="I31" s="11">
        <v>291</v>
      </c>
      <c r="J31" s="11">
        <v>292</v>
      </c>
      <c r="K31" s="11">
        <v>286</v>
      </c>
      <c r="L31" s="11">
        <v>289</v>
      </c>
      <c r="M31" s="11">
        <v>287</v>
      </c>
      <c r="N31" s="11">
        <v>286</v>
      </c>
      <c r="O31" s="11">
        <f>SUM(E31:N31)</f>
        <v>2855</v>
      </c>
      <c r="P31" s="11">
        <f>SUM(H31,I31,J31,K31,L31,M31,N31)</f>
        <v>2019</v>
      </c>
      <c r="Q31" s="30">
        <f>AVERAGE(H31,I31,J31,K31,L31,M31,N31)</f>
        <v>288.42857142857144</v>
      </c>
    </row>
    <row r="32" spans="1:17" s="12" customFormat="1" ht="12.75">
      <c r="A32" s="18">
        <v>14</v>
      </c>
      <c r="B32" s="7" t="s">
        <v>17</v>
      </c>
      <c r="C32" s="7" t="s">
        <v>71</v>
      </c>
      <c r="D32" s="8" t="s">
        <v>44</v>
      </c>
      <c r="E32" s="11">
        <v>289</v>
      </c>
      <c r="F32" s="11">
        <v>285</v>
      </c>
      <c r="G32" s="11">
        <v>286</v>
      </c>
      <c r="H32" s="11">
        <v>287</v>
      </c>
      <c r="I32" s="11">
        <v>288</v>
      </c>
      <c r="J32" s="11">
        <v>287</v>
      </c>
      <c r="K32" s="11">
        <v>283</v>
      </c>
      <c r="L32" s="11">
        <v>282</v>
      </c>
      <c r="M32" s="11">
        <v>287</v>
      </c>
      <c r="N32" s="11">
        <v>283</v>
      </c>
      <c r="O32" s="11">
        <f>SUM(E32:N32)</f>
        <v>2857</v>
      </c>
      <c r="P32" s="11">
        <f>SUM(E32,F32,G32,H32,I32,J32,M32)</f>
        <v>2009</v>
      </c>
      <c r="Q32" s="30">
        <f>AVERAGE(E32,F32,G32,H32,I32,J32,M32)</f>
        <v>287</v>
      </c>
    </row>
    <row r="33" spans="1:17" s="12" customFormat="1" ht="12.75">
      <c r="A33" s="18">
        <v>15</v>
      </c>
      <c r="B33" s="7" t="s">
        <v>17</v>
      </c>
      <c r="C33" s="7" t="s">
        <v>82</v>
      </c>
      <c r="D33" s="8" t="s">
        <v>46</v>
      </c>
      <c r="E33" s="11">
        <v>283</v>
      </c>
      <c r="F33" s="11">
        <v>284</v>
      </c>
      <c r="G33" s="11" t="s">
        <v>83</v>
      </c>
      <c r="H33" s="11">
        <v>283</v>
      </c>
      <c r="I33" s="11">
        <v>289</v>
      </c>
      <c r="J33" s="11">
        <v>281</v>
      </c>
      <c r="K33" s="11">
        <v>283</v>
      </c>
      <c r="L33" s="11">
        <v>292</v>
      </c>
      <c r="M33" s="11">
        <v>284</v>
      </c>
      <c r="N33" s="11">
        <v>285</v>
      </c>
      <c r="O33" s="11">
        <f>SUM(E33:N33)</f>
        <v>2564</v>
      </c>
      <c r="P33" s="11">
        <f>SUM(E33,F33,G33,H33,I33,L33,M33,N33)</f>
        <v>2000</v>
      </c>
      <c r="Q33" s="30">
        <f>AVERAGE(E33,F33,G33,H33,I33,L33,M33,N33)</f>
        <v>285.7142857142857</v>
      </c>
    </row>
    <row r="34" spans="1:17" s="12" customFormat="1" ht="12.75">
      <c r="A34" s="18">
        <v>16</v>
      </c>
      <c r="B34" s="7" t="s">
        <v>17</v>
      </c>
      <c r="C34" s="7" t="s">
        <v>66</v>
      </c>
      <c r="D34" s="8" t="s">
        <v>43</v>
      </c>
      <c r="E34" s="11">
        <v>280</v>
      </c>
      <c r="F34" s="11">
        <v>283</v>
      </c>
      <c r="G34" s="25">
        <v>279</v>
      </c>
      <c r="H34" s="25">
        <v>279</v>
      </c>
      <c r="I34" s="25">
        <v>270</v>
      </c>
      <c r="J34" s="25">
        <v>289</v>
      </c>
      <c r="K34" s="25">
        <v>285</v>
      </c>
      <c r="L34" s="25">
        <v>276</v>
      </c>
      <c r="M34" s="25">
        <v>294</v>
      </c>
      <c r="N34" s="25">
        <v>285</v>
      </c>
      <c r="O34" s="11">
        <f>SUM(E34:N34)</f>
        <v>2820</v>
      </c>
      <c r="P34" s="11">
        <f>SUM(E34,F34,G34,J34,K34,M34,N34)</f>
        <v>1995</v>
      </c>
      <c r="Q34" s="30">
        <f>AVERAGE(E34,F34,G34,J34,K34,M34,N34)</f>
        <v>285</v>
      </c>
    </row>
    <row r="35" spans="1:17" s="12" customFormat="1" ht="12.75">
      <c r="A35" s="18">
        <v>17</v>
      </c>
      <c r="B35" s="7" t="s">
        <v>17</v>
      </c>
      <c r="C35" s="7" t="s">
        <v>54</v>
      </c>
      <c r="D35" s="8" t="s">
        <v>43</v>
      </c>
      <c r="E35" s="11">
        <v>281</v>
      </c>
      <c r="F35" s="11">
        <v>287</v>
      </c>
      <c r="G35" s="11">
        <v>285</v>
      </c>
      <c r="H35" s="11">
        <v>289</v>
      </c>
      <c r="I35" s="11">
        <v>283</v>
      </c>
      <c r="J35" s="11">
        <v>280</v>
      </c>
      <c r="K35" s="11">
        <v>282</v>
      </c>
      <c r="L35" s="11">
        <v>285</v>
      </c>
      <c r="M35" s="11">
        <v>283</v>
      </c>
      <c r="N35" s="11">
        <v>274</v>
      </c>
      <c r="O35" s="11">
        <f>SUM(E35:N35)</f>
        <v>2829</v>
      </c>
      <c r="P35" s="11">
        <f>SUM(F35,G35,H35,I35,K35,L35,M35)</f>
        <v>1994</v>
      </c>
      <c r="Q35" s="30">
        <f>AVERAGE(F35,G35,H35,I35,K35,L35,M35)</f>
        <v>284.85714285714283</v>
      </c>
    </row>
    <row r="36" spans="1:17" s="12" customFormat="1" ht="12.75">
      <c r="A36" s="18">
        <v>18</v>
      </c>
      <c r="B36" s="7" t="s">
        <v>17</v>
      </c>
      <c r="C36" s="7" t="s">
        <v>72</v>
      </c>
      <c r="D36" s="8" t="s">
        <v>64</v>
      </c>
      <c r="E36" s="11">
        <v>277</v>
      </c>
      <c r="F36" s="11">
        <v>290</v>
      </c>
      <c r="G36" s="11">
        <v>282</v>
      </c>
      <c r="H36" s="11">
        <v>281</v>
      </c>
      <c r="I36" s="11">
        <v>285</v>
      </c>
      <c r="J36" s="11">
        <v>275</v>
      </c>
      <c r="K36" s="11">
        <v>286</v>
      </c>
      <c r="L36" s="11">
        <v>285</v>
      </c>
      <c r="M36" s="11">
        <v>268</v>
      </c>
      <c r="N36" s="11">
        <v>284</v>
      </c>
      <c r="O36" s="11">
        <f>SUM(E36:N36)</f>
        <v>2813</v>
      </c>
      <c r="P36" s="11">
        <f>SUM(F36,G36,H36,I36,K36,L36,N36)</f>
        <v>1993</v>
      </c>
      <c r="Q36" s="30">
        <f>AVERAGE(F36,G36,H36,I36,K36,L36,N36)</f>
        <v>284.7142857142857</v>
      </c>
    </row>
    <row r="37" spans="1:17" s="12" customFormat="1" ht="12.75">
      <c r="A37" s="18">
        <v>19</v>
      </c>
      <c r="B37" s="7" t="s">
        <v>17</v>
      </c>
      <c r="C37" s="7" t="s">
        <v>47</v>
      </c>
      <c r="D37" s="8" t="s">
        <v>46</v>
      </c>
      <c r="E37" s="11">
        <v>263</v>
      </c>
      <c r="F37" s="11">
        <v>282</v>
      </c>
      <c r="G37" s="11">
        <v>270</v>
      </c>
      <c r="H37" s="11">
        <v>289</v>
      </c>
      <c r="I37" s="11">
        <v>282</v>
      </c>
      <c r="J37" s="11">
        <v>275</v>
      </c>
      <c r="K37" s="11">
        <v>283</v>
      </c>
      <c r="L37" s="11">
        <v>286</v>
      </c>
      <c r="M37" s="11">
        <v>269</v>
      </c>
      <c r="N37" s="11">
        <v>283</v>
      </c>
      <c r="O37" s="11">
        <f>SUM(E37:N37)</f>
        <v>2782</v>
      </c>
      <c r="P37" s="11">
        <f>SUM(F37,H37,I37,J37,K37,L37,N37)</f>
        <v>1980</v>
      </c>
      <c r="Q37" s="30">
        <f>AVERAGE(F37,H37,I37,J37,K37,L37,N37)</f>
        <v>282.85714285714283</v>
      </c>
    </row>
    <row r="38" spans="1:17" s="12" customFormat="1" ht="12.75">
      <c r="A38" s="18">
        <v>20</v>
      </c>
      <c r="B38" s="7" t="s">
        <v>17</v>
      </c>
      <c r="C38" s="7" t="s">
        <v>75</v>
      </c>
      <c r="D38" s="8" t="s">
        <v>64</v>
      </c>
      <c r="E38" s="11">
        <v>269</v>
      </c>
      <c r="F38" s="11">
        <v>263</v>
      </c>
      <c r="G38" s="25">
        <v>276</v>
      </c>
      <c r="H38" s="25">
        <v>289</v>
      </c>
      <c r="I38" s="25">
        <v>271</v>
      </c>
      <c r="J38" s="25">
        <v>273</v>
      </c>
      <c r="K38" s="25">
        <v>278</v>
      </c>
      <c r="L38" s="25">
        <v>276</v>
      </c>
      <c r="M38" s="25">
        <v>286</v>
      </c>
      <c r="N38" s="25">
        <v>287</v>
      </c>
      <c r="O38" s="11">
        <f>SUM(E38:N38)</f>
        <v>2768</v>
      </c>
      <c r="P38" s="11">
        <f>SUM(G38,H38,J38,K38,L38,M38,N38)</f>
        <v>1965</v>
      </c>
      <c r="Q38" s="30">
        <f>AVERAGE(G38,H38,J38,K38,L38,M38,N38)</f>
        <v>280.7142857142857</v>
      </c>
    </row>
    <row r="39" spans="1:17" s="12" customFormat="1" ht="12.75">
      <c r="A39" s="18">
        <v>21</v>
      </c>
      <c r="B39" s="7" t="s">
        <v>17</v>
      </c>
      <c r="C39" s="7" t="s">
        <v>85</v>
      </c>
      <c r="D39" s="8" t="s">
        <v>62</v>
      </c>
      <c r="E39" s="11">
        <v>275</v>
      </c>
      <c r="F39" s="11">
        <v>272</v>
      </c>
      <c r="G39" s="25">
        <v>273</v>
      </c>
      <c r="H39" s="25">
        <v>282</v>
      </c>
      <c r="I39" s="25">
        <v>278</v>
      </c>
      <c r="J39" s="25">
        <v>275</v>
      </c>
      <c r="K39" s="25">
        <v>273</v>
      </c>
      <c r="L39" s="25">
        <v>286</v>
      </c>
      <c r="M39" s="25">
        <v>281</v>
      </c>
      <c r="N39" s="25">
        <v>281</v>
      </c>
      <c r="O39" s="11">
        <f>SUM(E39:N39)</f>
        <v>2776</v>
      </c>
      <c r="P39" s="11">
        <f>SUM(E39,H39,I39,J39,L39,M39,N39)</f>
        <v>1958</v>
      </c>
      <c r="Q39" s="30">
        <f>AVERAGE(E39,H39,I39,J39,L39,M39,N39)</f>
        <v>279.7142857142857</v>
      </c>
    </row>
    <row r="40" spans="1:17" s="12" customFormat="1" ht="12.75">
      <c r="A40" s="18">
        <v>21</v>
      </c>
      <c r="B40" s="7" t="s">
        <v>17</v>
      </c>
      <c r="C40" s="7" t="s">
        <v>65</v>
      </c>
      <c r="D40" s="8" t="s">
        <v>43</v>
      </c>
      <c r="E40" s="11">
        <v>281</v>
      </c>
      <c r="F40" s="11">
        <v>283</v>
      </c>
      <c r="G40" s="11">
        <v>267</v>
      </c>
      <c r="H40" s="11">
        <v>271</v>
      </c>
      <c r="I40" s="11">
        <v>282</v>
      </c>
      <c r="J40" s="11">
        <v>278</v>
      </c>
      <c r="K40" s="11" t="s">
        <v>83</v>
      </c>
      <c r="L40" s="11">
        <v>279</v>
      </c>
      <c r="M40" s="11">
        <v>281</v>
      </c>
      <c r="N40" s="11">
        <v>274</v>
      </c>
      <c r="O40" s="11">
        <f>SUM(E40:N40)</f>
        <v>2496</v>
      </c>
      <c r="P40" s="11">
        <f>SUM(E40,F40,I40,J40,K40,L40,M40,N40)</f>
        <v>1958</v>
      </c>
      <c r="Q40" s="30">
        <f>AVERAGE(E40,F40,I40,J40,K40,L40,M40,N40)</f>
        <v>279.7142857142857</v>
      </c>
    </row>
    <row r="41" spans="1:17" s="12" customFormat="1" ht="12.75">
      <c r="A41" s="18">
        <v>23</v>
      </c>
      <c r="B41" s="7" t="s">
        <v>17</v>
      </c>
      <c r="C41" s="7" t="s">
        <v>84</v>
      </c>
      <c r="D41" s="8" t="s">
        <v>62</v>
      </c>
      <c r="E41" s="11">
        <v>269</v>
      </c>
      <c r="F41" s="11">
        <v>280</v>
      </c>
      <c r="G41" s="25">
        <v>279</v>
      </c>
      <c r="H41" s="25">
        <v>273</v>
      </c>
      <c r="I41" s="25">
        <v>279</v>
      </c>
      <c r="J41" s="25">
        <v>273</v>
      </c>
      <c r="K41" s="25">
        <v>278</v>
      </c>
      <c r="L41" s="25">
        <v>282</v>
      </c>
      <c r="M41" s="25">
        <v>281</v>
      </c>
      <c r="N41" s="25">
        <v>276</v>
      </c>
      <c r="O41" s="11">
        <f>SUM(E41:N41)</f>
        <v>2770</v>
      </c>
      <c r="P41" s="11">
        <f>SUM(F41,G41,I41,K41,L41,M41,N41)</f>
        <v>1955</v>
      </c>
      <c r="Q41" s="30">
        <f>AVERAGE(F41,G41,I41,K41,L41,M41,N41)</f>
        <v>279.2857142857143</v>
      </c>
    </row>
    <row r="42" spans="1:17" s="12" customFormat="1" ht="12.75">
      <c r="A42" s="18">
        <v>24</v>
      </c>
      <c r="B42" s="7" t="s">
        <v>17</v>
      </c>
      <c r="C42" s="7" t="s">
        <v>80</v>
      </c>
      <c r="D42" s="8" t="s">
        <v>63</v>
      </c>
      <c r="E42" s="11">
        <v>269</v>
      </c>
      <c r="F42" s="11">
        <v>268</v>
      </c>
      <c r="G42" s="11" t="s">
        <v>83</v>
      </c>
      <c r="H42" s="11">
        <v>274</v>
      </c>
      <c r="I42" s="11">
        <v>272</v>
      </c>
      <c r="J42" s="11">
        <v>281</v>
      </c>
      <c r="K42" s="11">
        <v>274</v>
      </c>
      <c r="L42" s="11">
        <v>283</v>
      </c>
      <c r="M42" s="11">
        <v>282</v>
      </c>
      <c r="N42" s="11">
        <v>273</v>
      </c>
      <c r="O42" s="11">
        <f>SUM(E42:N42)</f>
        <v>2476</v>
      </c>
      <c r="P42" s="11">
        <f>SUM(G42,H42,I42,J42,K42,L42,M42,N42)</f>
        <v>1939</v>
      </c>
      <c r="Q42" s="30">
        <f>AVERAGE(G42,H42,I42,J42,K42,L42,M42,N42)</f>
        <v>277</v>
      </c>
    </row>
    <row r="43" spans="1:17" s="12" customFormat="1" ht="12.75">
      <c r="A43" s="18">
        <v>25</v>
      </c>
      <c r="B43" s="7" t="s">
        <v>17</v>
      </c>
      <c r="C43" s="7" t="s">
        <v>51</v>
      </c>
      <c r="D43" s="8" t="s">
        <v>62</v>
      </c>
      <c r="E43" s="11">
        <v>257</v>
      </c>
      <c r="F43" s="11">
        <v>261</v>
      </c>
      <c r="G43" s="25">
        <v>273</v>
      </c>
      <c r="H43" s="25">
        <v>250</v>
      </c>
      <c r="I43" s="25">
        <v>272</v>
      </c>
      <c r="J43" s="25">
        <v>283</v>
      </c>
      <c r="K43" s="25">
        <v>260</v>
      </c>
      <c r="L43" s="25">
        <v>257</v>
      </c>
      <c r="M43" s="25">
        <v>264</v>
      </c>
      <c r="N43" s="25">
        <v>280</v>
      </c>
      <c r="O43" s="11">
        <f>SUM(E43:N43)</f>
        <v>2657</v>
      </c>
      <c r="P43" s="11">
        <f>SUM(F43,G43,I43,J43,K43,M43,N43)</f>
        <v>1893</v>
      </c>
      <c r="Q43" s="30">
        <f>AVERAGE(F43,G43,I43,J43,K43,M43,N43)</f>
        <v>270.42857142857144</v>
      </c>
    </row>
    <row r="44" spans="1:17" s="12" customFormat="1" ht="12.75">
      <c r="A44" s="18">
        <v>26</v>
      </c>
      <c r="B44" s="7" t="s">
        <v>17</v>
      </c>
      <c r="C44" s="7" t="s">
        <v>52</v>
      </c>
      <c r="D44" s="8" t="s">
        <v>62</v>
      </c>
      <c r="E44" s="11">
        <v>255</v>
      </c>
      <c r="F44" s="11">
        <v>280</v>
      </c>
      <c r="G44" s="11" t="s">
        <v>83</v>
      </c>
      <c r="H44" s="11">
        <v>265</v>
      </c>
      <c r="I44" s="11">
        <v>275</v>
      </c>
      <c r="J44" s="11">
        <v>249</v>
      </c>
      <c r="K44" s="11">
        <v>260</v>
      </c>
      <c r="L44" s="11">
        <v>265</v>
      </c>
      <c r="M44" s="11">
        <v>276</v>
      </c>
      <c r="N44" s="11" t="s">
        <v>83</v>
      </c>
      <c r="O44" s="11">
        <f>SUM(E44:N44)</f>
        <v>2125</v>
      </c>
      <c r="P44" s="11">
        <f>SUM(E44,F44,G44,H44,I44,K44,L44,M44,N44)</f>
        <v>1876</v>
      </c>
      <c r="Q44" s="30">
        <f>AVERAGE(E44,F44,G44,H44,I44,K44,L44,M44,N44)</f>
        <v>268</v>
      </c>
    </row>
    <row r="45" spans="1:17" s="12" customFormat="1" ht="12.75">
      <c r="A45" s="18">
        <v>27</v>
      </c>
      <c r="B45" s="7" t="s">
        <v>17</v>
      </c>
      <c r="C45" s="7" t="s">
        <v>53</v>
      </c>
      <c r="D45" s="8" t="s">
        <v>43</v>
      </c>
      <c r="E45" s="11">
        <v>270</v>
      </c>
      <c r="F45" s="11">
        <v>256</v>
      </c>
      <c r="G45" s="11">
        <v>243</v>
      </c>
      <c r="H45" s="11" t="s">
        <v>83</v>
      </c>
      <c r="I45" s="11">
        <v>267</v>
      </c>
      <c r="J45" s="11">
        <v>261</v>
      </c>
      <c r="K45" s="11">
        <v>273</v>
      </c>
      <c r="L45" s="11">
        <v>266</v>
      </c>
      <c r="M45" s="11">
        <v>260</v>
      </c>
      <c r="N45" s="11">
        <v>272</v>
      </c>
      <c r="O45" s="11">
        <f>SUM(E45:N45)</f>
        <v>2368</v>
      </c>
      <c r="P45" s="11">
        <f>SUM(E45,H45,I45,J45,K45,L45,M45,N45)</f>
        <v>1869</v>
      </c>
      <c r="Q45" s="30">
        <f>AVERAGE(E45,H45,I45,J45,K45,L45,M45,N45)</f>
        <v>267</v>
      </c>
    </row>
    <row r="46" spans="1:17" s="12" customFormat="1" ht="12.75">
      <c r="A46" s="18">
        <v>28</v>
      </c>
      <c r="B46" s="7" t="s">
        <v>17</v>
      </c>
      <c r="C46" s="7" t="s">
        <v>50</v>
      </c>
      <c r="D46" s="8" t="s">
        <v>62</v>
      </c>
      <c r="E46" s="11">
        <v>249</v>
      </c>
      <c r="F46" s="11">
        <v>274</v>
      </c>
      <c r="G46" s="25">
        <v>255</v>
      </c>
      <c r="H46" s="25">
        <v>269</v>
      </c>
      <c r="I46" s="25">
        <v>274</v>
      </c>
      <c r="J46" s="25">
        <v>230</v>
      </c>
      <c r="K46" s="25">
        <v>246</v>
      </c>
      <c r="L46" s="25">
        <v>269</v>
      </c>
      <c r="M46" s="25">
        <v>265</v>
      </c>
      <c r="N46" s="25">
        <v>250</v>
      </c>
      <c r="O46" s="11">
        <f>SUM(E46:N46)</f>
        <v>2581</v>
      </c>
      <c r="P46" s="11">
        <f>SUM(F46,H46,I46,G46,L46,M46,N46)</f>
        <v>1856</v>
      </c>
      <c r="Q46" s="30">
        <f>AVERAGE(F46,G46,H46,I46,L46,M46,N46)</f>
        <v>265.14285714285717</v>
      </c>
    </row>
    <row r="47" spans="1:17" s="12" customFormat="1" ht="12.75">
      <c r="A47" s="18">
        <v>29</v>
      </c>
      <c r="B47" s="7" t="s">
        <v>17</v>
      </c>
      <c r="C47" s="7" t="s">
        <v>87</v>
      </c>
      <c r="D47" s="8" t="s">
        <v>44</v>
      </c>
      <c r="E47" s="11" t="s">
        <v>83</v>
      </c>
      <c r="F47" s="11" t="s">
        <v>83</v>
      </c>
      <c r="G47" s="11" t="s">
        <v>83</v>
      </c>
      <c r="H47" s="11">
        <v>0</v>
      </c>
      <c r="I47" s="11">
        <v>0</v>
      </c>
      <c r="J47" s="11">
        <v>0</v>
      </c>
      <c r="K47" s="11">
        <v>289</v>
      </c>
      <c r="L47" s="11">
        <v>294</v>
      </c>
      <c r="M47" s="11">
        <v>294</v>
      </c>
      <c r="N47" s="11">
        <v>295</v>
      </c>
      <c r="O47" s="11">
        <f>SUM(E47:N47)</f>
        <v>1172</v>
      </c>
      <c r="P47" s="11">
        <f>SUM(E47,F47,G47,H47,I47,J47,K47,L47,M47,N47)</f>
        <v>1172</v>
      </c>
      <c r="Q47" s="30">
        <f>AVERAGE(E47,F47,G47,H47,I47,J47,K47,L47,M47,N47)</f>
        <v>167.42857142857142</v>
      </c>
    </row>
    <row r="48" spans="1:17" s="12" customFormat="1" ht="12.75">
      <c r="A48" s="18">
        <v>30</v>
      </c>
      <c r="B48" s="7" t="s">
        <v>17</v>
      </c>
      <c r="C48" s="7" t="s">
        <v>69</v>
      </c>
      <c r="D48" s="8" t="s">
        <v>44</v>
      </c>
      <c r="E48" s="11">
        <v>288</v>
      </c>
      <c r="F48" s="11">
        <v>296</v>
      </c>
      <c r="G48" s="25">
        <v>290</v>
      </c>
      <c r="H48" s="25">
        <v>290</v>
      </c>
      <c r="I48" s="25">
        <v>0</v>
      </c>
      <c r="J48" s="25">
        <v>0</v>
      </c>
      <c r="K48" s="25">
        <v>0</v>
      </c>
      <c r="L48" s="25" t="s">
        <v>83</v>
      </c>
      <c r="M48" s="25" t="s">
        <v>83</v>
      </c>
      <c r="N48" s="25" t="s">
        <v>83</v>
      </c>
      <c r="O48" s="11">
        <f>SUM(E48:N48)</f>
        <v>1164</v>
      </c>
      <c r="P48" s="11">
        <f>SUM(E48,F48,G48,H48,I48,J48,K48,L48,M48,N48)</f>
        <v>1164</v>
      </c>
      <c r="Q48" s="30">
        <f>AVERAGE(E48,F48,G48,H48,I48,J48,K48,L48,M48,N48)</f>
        <v>166.28571428571428</v>
      </c>
    </row>
    <row r="49" spans="1:17" s="12" customFormat="1" ht="13.5" thickBot="1">
      <c r="A49" s="20">
        <v>31</v>
      </c>
      <c r="B49" s="9" t="s">
        <v>17</v>
      </c>
      <c r="C49" s="9" t="s">
        <v>79</v>
      </c>
      <c r="D49" s="10" t="s">
        <v>63</v>
      </c>
      <c r="E49" s="24">
        <v>296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 t="s">
        <v>83</v>
      </c>
      <c r="M49" s="24" t="s">
        <v>83</v>
      </c>
      <c r="N49" s="24" t="s">
        <v>83</v>
      </c>
      <c r="O49" s="24">
        <f>SUM(E49:N49)</f>
        <v>296</v>
      </c>
      <c r="P49" s="24">
        <f>SUM(E49,F49,G49,H49,I49,J49,K49,L49,M49,N49)</f>
        <v>296</v>
      </c>
      <c r="Q49" s="74">
        <f>AVERAGE(E49,F49,G49,H49,I49,J49,K49,L49,M49,N49)</f>
        <v>42.285714285714285</v>
      </c>
    </row>
    <row r="50" s="12" customFormat="1" ht="12.75">
      <c r="A50" s="13"/>
    </row>
    <row r="51" s="12" customFormat="1" ht="12.75">
      <c r="A51" s="13"/>
    </row>
  </sheetData>
  <sheetProtection/>
  <mergeCells count="5">
    <mergeCell ref="E17:M17"/>
    <mergeCell ref="A1:S1"/>
    <mergeCell ref="A2:S2"/>
    <mergeCell ref="A3:S3"/>
    <mergeCell ref="A15:Q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 1 Sportpistole</dc:title>
  <dc:subject/>
  <dc:creator>Werner Neumann</dc:creator>
  <cp:keywords/>
  <dc:description/>
  <cp:lastModifiedBy>Uwe Schlabbers</cp:lastModifiedBy>
  <cp:lastPrinted>2008-07-05T10:50:22Z</cp:lastPrinted>
  <dcterms:created xsi:type="dcterms:W3CDTF">2002-01-17T15:01:48Z</dcterms:created>
  <dcterms:modified xsi:type="dcterms:W3CDTF">2010-11-29T23:17:09Z</dcterms:modified>
  <cp:category/>
  <cp:version/>
  <cp:contentType/>
  <cp:contentStatus/>
</cp:coreProperties>
</file>